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15" windowHeight="129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1" i="1" l="1"/>
  <c r="E9" i="1"/>
  <c r="E8" i="1"/>
  <c r="E7" i="1"/>
  <c r="E10" i="1"/>
  <c r="E12" i="1"/>
  <c r="E28" i="1"/>
  <c r="E27" i="1"/>
  <c r="E16" i="1"/>
  <c r="E17" i="1"/>
  <c r="E18" i="1"/>
  <c r="E19" i="1"/>
  <c r="E20" i="1"/>
  <c r="E21" i="1"/>
  <c r="E22" i="1"/>
  <c r="E23" i="1"/>
  <c r="E24" i="1"/>
  <c r="E25" i="1"/>
  <c r="E15" i="1"/>
  <c r="E6" i="1"/>
  <c r="E4" i="1"/>
</calcChain>
</file>

<file path=xl/sharedStrings.xml><?xml version="1.0" encoding="utf-8"?>
<sst xmlns="http://schemas.openxmlformats.org/spreadsheetml/2006/main" count="69" uniqueCount="57">
  <si>
    <t xml:space="preserve">Permit Fee Category </t>
  </si>
  <si>
    <t>Fee in City</t>
  </si>
  <si>
    <t>Fee in County</t>
  </si>
  <si>
    <t>Grading, Erosion &amp; Sediment Control (GESC)</t>
  </si>
  <si>
    <t>Low Impact GESC</t>
  </si>
  <si>
    <t>Disturbed Area</t>
  </si>
  <si>
    <t xml:space="preserve">&lt; 1 acre </t>
  </si>
  <si>
    <t xml:space="preserve">5 acres </t>
  </si>
  <si>
    <t xml:space="preserve">10 acres </t>
  </si>
  <si>
    <t xml:space="preserve">15 acres </t>
  </si>
  <si>
    <t>20 acres</t>
  </si>
  <si>
    <t xml:space="preserve">50 acres </t>
  </si>
  <si>
    <t xml:space="preserve">&gt;50 acres </t>
  </si>
  <si>
    <t>$4,485 + $20/acre</t>
  </si>
  <si>
    <t>Cost from Engineers Estimate:</t>
  </si>
  <si>
    <t>Percent of SPI Cost</t>
  </si>
  <si>
    <t>Percent of SPI Cost**</t>
  </si>
  <si>
    <t>0-$9,999</t>
  </si>
  <si>
    <t>N.A.</t>
  </si>
  <si>
    <t>$10,000-$19,999</t>
  </si>
  <si>
    <t>$20,000-$29,999</t>
  </si>
  <si>
    <t>$30,000-$39,999</t>
  </si>
  <si>
    <t>$40,000-$49,999</t>
  </si>
  <si>
    <t>$50,000-$59,999</t>
  </si>
  <si>
    <t>$60,000-$69,999</t>
  </si>
  <si>
    <t>$70,000-$149,999</t>
  </si>
  <si>
    <t>$150,000-&amp;199,999</t>
  </si>
  <si>
    <t>$200,000-$249,999</t>
  </si>
  <si>
    <t>&gt;$250,000</t>
  </si>
  <si>
    <t xml:space="preserve">Enter Disturbance for Low Impact </t>
  </si>
  <si>
    <t xml:space="preserve">Enter Disturbance here if &lt; 1acre  </t>
  </si>
  <si>
    <t xml:space="preserve">Here if between 5 and 10 acres </t>
  </si>
  <si>
    <t xml:space="preserve">Here if between 1 and 5 acres </t>
  </si>
  <si>
    <t xml:space="preserve">Here if between 10 and 15 acres </t>
  </si>
  <si>
    <t>Here if between 15 and 20 acres</t>
  </si>
  <si>
    <t xml:space="preserve">Here if between 20 and 50 acres </t>
  </si>
  <si>
    <t xml:space="preserve">Here if greater than 50 acres </t>
  </si>
  <si>
    <t xml:space="preserve">Insert amount here if &lt; $10,000 </t>
  </si>
  <si>
    <t xml:space="preserve">Here if $10,000-$19,999  </t>
  </si>
  <si>
    <t>Here if $20,000-$29,999</t>
  </si>
  <si>
    <t>Here if $30,000-$39,999</t>
  </si>
  <si>
    <t>Here if $40,000-$49,999</t>
  </si>
  <si>
    <t>Here if $50,000-$59,999</t>
  </si>
  <si>
    <t>Here if $60,000-$69,999</t>
  </si>
  <si>
    <t>Here if $70,000-$149,999</t>
  </si>
  <si>
    <t>Here if $150,000-&amp;199,999</t>
  </si>
  <si>
    <t>Here if $200,000-$249,999</t>
  </si>
  <si>
    <t>Here if &gt;$250,000</t>
  </si>
  <si>
    <t>Stormwater Public Improvement Permit (SPIP)</t>
  </si>
  <si>
    <t xml:space="preserve">Total 
Permit Fee 
 </t>
  </si>
  <si>
    <r>
      <rPr>
        <b/>
        <sz val="12"/>
        <color indexed="8"/>
        <rFont val="Calibri"/>
        <family val="2"/>
      </rPr>
      <t>Area of Disturbance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indexed="8"/>
        <rFont val="Calibri"/>
        <family val="2"/>
      </rPr>
      <t xml:space="preserve">(insert total area of disturbance for your project in the permit fee row that is greater than or equal to your disturbance)   </t>
    </r>
  </si>
  <si>
    <r>
      <t xml:space="preserve">Estimated Cost of 
Stormwater Improvements 
</t>
    </r>
    <r>
      <rPr>
        <sz val="10"/>
        <color indexed="8"/>
        <rFont val="Calibri"/>
        <family val="2"/>
      </rPr>
      <t>(insert amount from Engineer's Cost Estimate in SIA)</t>
    </r>
    <r>
      <rPr>
        <b/>
        <sz val="12"/>
        <color indexed="8"/>
        <rFont val="Calibri"/>
        <family val="2"/>
      </rPr>
      <t xml:space="preserve"> </t>
    </r>
  </si>
  <si>
    <t xml:space="preserve">Fees are based on a 12 month construction duration. After 12 months, inspections will be charged at a rate of $80/each.   Interpolate fees for areas between those shown.  Sites less than one acre are assessed the minimum fee of $1,135.  </t>
  </si>
  <si>
    <t xml:space="preserve">Floodplain Development Permit (FPDP) </t>
  </si>
  <si>
    <t xml:space="preserve">No Impact </t>
  </si>
  <si>
    <t xml:space="preserve">Standard </t>
  </si>
  <si>
    <t xml:space="preserve">Impact determined by SEMSWA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</si>
</sst>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0.0%"/>
    <numFmt numFmtId="166" formatCode="_([$$-409]* #,##0.00_);_([$$-409]* \(#,##0.00\);_([$$-409]* &quot;-&quot;??_);_(@_)"/>
  </numFmts>
  <fonts count="10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theme="1" tint="0.34998626667073579"/>
      </left>
      <right/>
      <top/>
      <bottom/>
      <diagonal/>
    </border>
    <border>
      <left/>
      <right style="medium">
        <color theme="1" tint="0.34998626667073579"/>
      </right>
      <top/>
      <bottom/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Border="1"/>
    <xf numFmtId="165" fontId="0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66" fontId="4" fillId="0" borderId="2" xfId="1" applyNumberFormat="1" applyFont="1" applyBorder="1"/>
    <xf numFmtId="166" fontId="4" fillId="0" borderId="3" xfId="1" applyNumberFormat="1" applyFont="1" applyBorder="1"/>
    <xf numFmtId="0" fontId="5" fillId="0" borderId="4" xfId="0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0" fillId="0" borderId="5" xfId="0" applyBorder="1"/>
    <xf numFmtId="165" fontId="0" fillId="0" borderId="5" xfId="0" applyNumberFormat="1" applyFont="1" applyBorder="1" applyAlignment="1">
      <alignment horizontal="center" vertical="center"/>
    </xf>
    <xf numFmtId="164" fontId="0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 wrapText="1"/>
    </xf>
    <xf numFmtId="164" fontId="6" fillId="2" borderId="7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vertical="center" wrapText="1"/>
    </xf>
    <xf numFmtId="164" fontId="8" fillId="2" borderId="10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Border="1" applyAlignment="1">
      <alignment horizontal="left"/>
    </xf>
    <xf numFmtId="0" fontId="0" fillId="0" borderId="4" xfId="0" applyBorder="1"/>
    <xf numFmtId="6" fontId="0" fillId="0" borderId="0" xfId="0" applyNumberFormat="1" applyBorder="1"/>
    <xf numFmtId="6" fontId="0" fillId="0" borderId="5" xfId="0" applyNumberFormat="1" applyBorder="1"/>
    <xf numFmtId="6" fontId="0" fillId="0" borderId="2" xfId="0" applyNumberFormat="1" applyBorder="1"/>
    <xf numFmtId="6" fontId="0" fillId="0" borderId="3" xfId="0" applyNumberFormat="1" applyBorder="1"/>
    <xf numFmtId="0" fontId="4" fillId="0" borderId="2" xfId="1" applyNumberFormat="1" applyFont="1" applyBorder="1"/>
    <xf numFmtId="164" fontId="4" fillId="0" borderId="2" xfId="1" applyNumberFormat="1" applyFont="1" applyBorder="1"/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view="pageLayout" workbookViewId="0">
      <selection activeCell="D10" sqref="D10"/>
    </sheetView>
  </sheetViews>
  <sheetFormatPr defaultRowHeight="15" x14ac:dyDescent="0.25"/>
  <cols>
    <col min="1" max="1" width="15" customWidth="1"/>
    <col min="2" max="2" width="16.140625" bestFit="1" customWidth="1"/>
    <col min="3" max="3" width="14.7109375" customWidth="1"/>
    <col min="4" max="4" width="29.140625" customWidth="1"/>
    <col min="5" max="5" width="12.7109375" customWidth="1"/>
  </cols>
  <sheetData>
    <row r="1" spans="1:5" ht="65.25" thickBot="1" x14ac:dyDescent="0.3">
      <c r="A1" s="14" t="s">
        <v>0</v>
      </c>
      <c r="B1" s="15" t="s">
        <v>1</v>
      </c>
      <c r="C1" s="15" t="s">
        <v>2</v>
      </c>
      <c r="D1" s="16" t="s">
        <v>50</v>
      </c>
      <c r="E1" s="17" t="s">
        <v>49</v>
      </c>
    </row>
    <row r="2" spans="1:5" x14ac:dyDescent="0.25">
      <c r="A2" s="33" t="s">
        <v>3</v>
      </c>
      <c r="B2" s="34"/>
      <c r="C2" s="34"/>
      <c r="D2" s="34"/>
      <c r="E2" s="35"/>
    </row>
    <row r="3" spans="1:5" ht="49.5" customHeight="1" thickBot="1" x14ac:dyDescent="0.3">
      <c r="A3" s="36" t="s">
        <v>52</v>
      </c>
      <c r="B3" s="37"/>
      <c r="C3" s="37"/>
      <c r="D3" s="37"/>
      <c r="E3" s="38"/>
    </row>
    <row r="4" spans="1:5" x14ac:dyDescent="0.25">
      <c r="A4" s="5" t="s">
        <v>4</v>
      </c>
      <c r="B4" s="3">
        <v>250</v>
      </c>
      <c r="C4" s="3">
        <v>250</v>
      </c>
      <c r="D4" s="1" t="s">
        <v>29</v>
      </c>
      <c r="E4" s="6" t="e">
        <f>D4*0+B4</f>
        <v>#VALUE!</v>
      </c>
    </row>
    <row r="5" spans="1:5" x14ac:dyDescent="0.25">
      <c r="A5" s="5" t="s">
        <v>5</v>
      </c>
      <c r="B5" s="3"/>
      <c r="C5" s="3"/>
      <c r="D5" s="1"/>
      <c r="E5" s="6"/>
    </row>
    <row r="6" spans="1:5" x14ac:dyDescent="0.25">
      <c r="A6" s="5" t="s">
        <v>6</v>
      </c>
      <c r="B6" s="3">
        <v>1135</v>
      </c>
      <c r="C6" s="3">
        <v>1135</v>
      </c>
      <c r="D6" s="1" t="s">
        <v>30</v>
      </c>
      <c r="E6" s="6" t="e">
        <f>(-1*(D6-1)/(1-D6))*((B6-B6)+B6)</f>
        <v>#VALUE!</v>
      </c>
    </row>
    <row r="7" spans="1:5" x14ac:dyDescent="0.25">
      <c r="A7" s="5" t="s">
        <v>7</v>
      </c>
      <c r="B7" s="3">
        <v>1760</v>
      </c>
      <c r="C7" s="3">
        <v>1760</v>
      </c>
      <c r="D7" s="1" t="s">
        <v>32</v>
      </c>
      <c r="E7" s="29" t="e">
        <f>(((D7-1)*(B7-B6))/(5-1))+B6</f>
        <v>#VALUE!</v>
      </c>
    </row>
    <row r="8" spans="1:5" x14ac:dyDescent="0.25">
      <c r="A8" s="5" t="s">
        <v>8</v>
      </c>
      <c r="B8" s="3">
        <v>2620</v>
      </c>
      <c r="C8" s="3">
        <v>2620</v>
      </c>
      <c r="D8" s="1" t="s">
        <v>31</v>
      </c>
      <c r="E8" s="29" t="e">
        <f>(((D8-5)*(B8-B7))/(10-5))+B7</f>
        <v>#VALUE!</v>
      </c>
    </row>
    <row r="9" spans="1:5" x14ac:dyDescent="0.25">
      <c r="A9" s="5" t="s">
        <v>9</v>
      </c>
      <c r="B9" s="3">
        <v>3245</v>
      </c>
      <c r="C9" s="3">
        <v>3245</v>
      </c>
      <c r="D9" s="1" t="s">
        <v>33</v>
      </c>
      <c r="E9" s="29" t="e">
        <f>(((D9-10)*(B9-B8))/(15-10))+B8</f>
        <v>#VALUE!</v>
      </c>
    </row>
    <row r="10" spans="1:5" x14ac:dyDescent="0.25">
      <c r="A10" s="5" t="s">
        <v>10</v>
      </c>
      <c r="B10" s="3">
        <v>3640</v>
      </c>
      <c r="C10" s="3">
        <v>3640</v>
      </c>
      <c r="D10" s="1" t="s">
        <v>34</v>
      </c>
      <c r="E10" s="28" t="e">
        <f>(((D10-15)*(B10-B9))/(20-15))+B9</f>
        <v>#VALUE!</v>
      </c>
    </row>
    <row r="11" spans="1:5" x14ac:dyDescent="0.25">
      <c r="A11" s="5" t="s">
        <v>11</v>
      </c>
      <c r="B11" s="3">
        <v>4485</v>
      </c>
      <c r="C11" s="3">
        <v>4485</v>
      </c>
      <c r="D11" s="1" t="s">
        <v>35</v>
      </c>
      <c r="E11" s="28" t="e">
        <f>(((D11-20)*(B11-B10))/(50-20))+B10</f>
        <v>#VALUE!</v>
      </c>
    </row>
    <row r="12" spans="1:5" ht="15.75" thickBot="1" x14ac:dyDescent="0.3">
      <c r="A12" s="8" t="s">
        <v>12</v>
      </c>
      <c r="B12" s="9" t="s">
        <v>13</v>
      </c>
      <c r="C12" s="9" t="s">
        <v>13</v>
      </c>
      <c r="D12" s="10" t="s">
        <v>36</v>
      </c>
      <c r="E12" s="7" t="e">
        <f>(D12*20)+4485</f>
        <v>#VALUE!</v>
      </c>
    </row>
    <row r="13" spans="1:5" ht="58.5" thickBot="1" x14ac:dyDescent="0.3">
      <c r="A13" s="18" t="s">
        <v>14</v>
      </c>
      <c r="B13" s="19" t="s">
        <v>15</v>
      </c>
      <c r="C13" s="19" t="s">
        <v>16</v>
      </c>
      <c r="D13" s="20" t="s">
        <v>51</v>
      </c>
      <c r="E13" s="17" t="s">
        <v>49</v>
      </c>
    </row>
    <row r="14" spans="1:5" ht="15.75" thickBot="1" x14ac:dyDescent="0.3">
      <c r="A14" s="30" t="s">
        <v>48</v>
      </c>
      <c r="B14" s="31"/>
      <c r="C14" s="31"/>
      <c r="D14" s="31"/>
      <c r="E14" s="32"/>
    </row>
    <row r="15" spans="1:5" x14ac:dyDescent="0.25">
      <c r="A15" s="5" t="s">
        <v>17</v>
      </c>
      <c r="B15" s="2">
        <v>8.6074999999999999E-2</v>
      </c>
      <c r="C15" s="3" t="s">
        <v>18</v>
      </c>
      <c r="D15" s="1" t="s">
        <v>37</v>
      </c>
      <c r="E15" s="6" t="e">
        <f>D15*B15</f>
        <v>#VALUE!</v>
      </c>
    </row>
    <row r="16" spans="1:5" x14ac:dyDescent="0.25">
      <c r="A16" s="5" t="s">
        <v>19</v>
      </c>
      <c r="B16" s="2">
        <v>7.6685000000000003E-2</v>
      </c>
      <c r="C16" s="3" t="s">
        <v>18</v>
      </c>
      <c r="D16" s="1" t="s">
        <v>38</v>
      </c>
      <c r="E16" s="6" t="e">
        <f t="shared" ref="E16:E25" si="0">D16*B16</f>
        <v>#VALUE!</v>
      </c>
    </row>
    <row r="17" spans="1:5" x14ac:dyDescent="0.25">
      <c r="A17" s="5" t="s">
        <v>20</v>
      </c>
      <c r="B17" s="2">
        <v>6.2600000000000003E-2</v>
      </c>
      <c r="C17" s="3" t="s">
        <v>18</v>
      </c>
      <c r="D17" s="4" t="s">
        <v>39</v>
      </c>
      <c r="E17" s="6" t="e">
        <f t="shared" si="0"/>
        <v>#VALUE!</v>
      </c>
    </row>
    <row r="18" spans="1:5" x14ac:dyDescent="0.25">
      <c r="A18" s="5" t="s">
        <v>21</v>
      </c>
      <c r="B18" s="2">
        <v>5.321E-2</v>
      </c>
      <c r="C18" s="3" t="s">
        <v>18</v>
      </c>
      <c r="D18" s="4" t="s">
        <v>40</v>
      </c>
      <c r="E18" s="6" t="e">
        <f t="shared" si="0"/>
        <v>#VALUE!</v>
      </c>
    </row>
    <row r="19" spans="1:5" x14ac:dyDescent="0.25">
      <c r="A19" s="5" t="s">
        <v>22</v>
      </c>
      <c r="B19" s="2">
        <v>4.2255000000000001E-2</v>
      </c>
      <c r="C19" s="3" t="s">
        <v>18</v>
      </c>
      <c r="D19" s="4" t="s">
        <v>41</v>
      </c>
      <c r="E19" s="6" t="e">
        <f t="shared" si="0"/>
        <v>#VALUE!</v>
      </c>
    </row>
    <row r="20" spans="1:5" x14ac:dyDescent="0.25">
      <c r="A20" s="5" t="s">
        <v>23</v>
      </c>
      <c r="B20" s="2">
        <v>3.5994999999999999E-2</v>
      </c>
      <c r="C20" s="3" t="s">
        <v>18</v>
      </c>
      <c r="D20" s="4" t="s">
        <v>42</v>
      </c>
      <c r="E20" s="6" t="e">
        <f t="shared" si="0"/>
        <v>#VALUE!</v>
      </c>
    </row>
    <row r="21" spans="1:5" x14ac:dyDescent="0.25">
      <c r="A21" s="5" t="s">
        <v>24</v>
      </c>
      <c r="B21" s="2">
        <v>3.2864999999999998E-2</v>
      </c>
      <c r="C21" s="3" t="s">
        <v>18</v>
      </c>
      <c r="D21" s="4" t="s">
        <v>43</v>
      </c>
      <c r="E21" s="6" t="e">
        <f t="shared" si="0"/>
        <v>#VALUE!</v>
      </c>
    </row>
    <row r="22" spans="1:5" x14ac:dyDescent="0.25">
      <c r="A22" s="5" t="s">
        <v>25</v>
      </c>
      <c r="B22" s="2">
        <v>2.6605E-2</v>
      </c>
      <c r="C22" s="3" t="s">
        <v>18</v>
      </c>
      <c r="D22" s="4" t="s">
        <v>44</v>
      </c>
      <c r="E22" s="6" t="e">
        <f t="shared" si="0"/>
        <v>#VALUE!</v>
      </c>
    </row>
    <row r="23" spans="1:5" x14ac:dyDescent="0.25">
      <c r="A23" s="5" t="s">
        <v>26</v>
      </c>
      <c r="B23" s="2">
        <v>2.3474999999999999E-2</v>
      </c>
      <c r="C23" s="3" t="s">
        <v>18</v>
      </c>
      <c r="D23" s="4" t="s">
        <v>45</v>
      </c>
      <c r="E23" s="6" t="e">
        <f t="shared" si="0"/>
        <v>#VALUE!</v>
      </c>
    </row>
    <row r="24" spans="1:5" x14ac:dyDescent="0.25">
      <c r="A24" s="5" t="s">
        <v>27</v>
      </c>
      <c r="B24" s="2">
        <v>2.1909999999999999E-2</v>
      </c>
      <c r="C24" s="3" t="s">
        <v>18</v>
      </c>
      <c r="D24" s="4" t="s">
        <v>46</v>
      </c>
      <c r="E24" s="6" t="e">
        <f t="shared" si="0"/>
        <v>#VALUE!</v>
      </c>
    </row>
    <row r="25" spans="1:5" ht="15.75" thickBot="1" x14ac:dyDescent="0.3">
      <c r="A25" s="8" t="s">
        <v>28</v>
      </c>
      <c r="B25" s="11">
        <v>1.7214999999999998E-2</v>
      </c>
      <c r="C25" s="12" t="s">
        <v>18</v>
      </c>
      <c r="D25" s="13" t="s">
        <v>47</v>
      </c>
      <c r="E25" s="7" t="e">
        <f t="shared" si="0"/>
        <v>#VALUE!</v>
      </c>
    </row>
    <row r="26" spans="1:5" ht="15.75" thickBot="1" x14ac:dyDescent="0.3">
      <c r="A26" s="30" t="s">
        <v>53</v>
      </c>
      <c r="B26" s="31"/>
      <c r="C26" s="31"/>
      <c r="D26" s="31"/>
      <c r="E26" s="32"/>
    </row>
    <row r="27" spans="1:5" x14ac:dyDescent="0.25">
      <c r="A27" s="21" t="s">
        <v>54</v>
      </c>
      <c r="B27" s="24">
        <v>315</v>
      </c>
      <c r="C27" s="24">
        <v>315</v>
      </c>
      <c r="D27" s="22" t="s">
        <v>56</v>
      </c>
      <c r="E27" s="26">
        <f>C27</f>
        <v>315</v>
      </c>
    </row>
    <row r="28" spans="1:5" ht="15.75" thickBot="1" x14ac:dyDescent="0.3">
      <c r="A28" s="23" t="s">
        <v>55</v>
      </c>
      <c r="B28" s="25">
        <v>720</v>
      </c>
      <c r="C28" s="25">
        <v>720</v>
      </c>
      <c r="D28" s="10"/>
      <c r="E28" s="27">
        <f>C28</f>
        <v>720</v>
      </c>
    </row>
    <row r="29" spans="1:5" x14ac:dyDescent="0.25">
      <c r="B29" s="2"/>
      <c r="C29" s="1"/>
    </row>
  </sheetData>
  <mergeCells count="4">
    <mergeCell ref="A26:E26"/>
    <mergeCell ref="A2:E2"/>
    <mergeCell ref="A3:E3"/>
    <mergeCell ref="A14:E14"/>
  </mergeCells>
  <pageMargins left="0.42708333333333331" right="1.125" top="1.3229166666666667" bottom="0.75" header="0.3" footer="0.3"/>
  <pageSetup orientation="portrait" r:id="rId1"/>
  <headerFooter>
    <oddHeader xml:space="preserve">&amp;L &amp;G&amp;C&amp;"-,Bold"&amp;14
Permit Fee 
Calculation Spreadsheet &amp;R&amp;"-,Bold"             GESC      
Stormwater Public Improvements
Floodplain  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Averi Easley</dc:creator>
  <cp:lastModifiedBy>Averi Easley</cp:lastModifiedBy>
  <dcterms:created xsi:type="dcterms:W3CDTF">2010-04-13T14:39:03Z</dcterms:created>
  <dcterms:modified xsi:type="dcterms:W3CDTF">2014-04-17T17:32:06Z</dcterms:modified>
</cp:coreProperties>
</file>